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35" windowHeight="84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2" i="1"/>
  <c r="G3"/>
  <c r="G12" s="1"/>
  <c r="G13" s="1"/>
  <c r="G14" s="1"/>
  <c r="G4"/>
  <c r="G5"/>
  <c r="G6"/>
  <c r="G7"/>
  <c r="G8"/>
  <c r="G9"/>
  <c r="G10"/>
  <c r="G11"/>
  <c r="F11"/>
  <c r="F10"/>
  <c r="F9"/>
  <c r="F8"/>
  <c r="F7"/>
  <c r="F6"/>
  <c r="F5"/>
  <c r="F4"/>
  <c r="F3"/>
  <c r="F2"/>
  <c r="E15"/>
  <c r="E14"/>
  <c r="E13"/>
  <c r="E12"/>
  <c r="E11"/>
  <c r="E10"/>
  <c r="E9"/>
  <c r="E8"/>
  <c r="E7"/>
  <c r="E6"/>
  <c r="E5"/>
  <c r="E4"/>
  <c r="B15"/>
  <c r="E3"/>
  <c r="E2"/>
  <c r="D11"/>
  <c r="D10"/>
  <c r="D9"/>
  <c r="D8"/>
  <c r="D7"/>
  <c r="D6"/>
  <c r="D5"/>
  <c r="D4"/>
  <c r="D3"/>
  <c r="D2"/>
  <c r="C16"/>
  <c r="C15"/>
  <c r="C14"/>
  <c r="C13"/>
  <c r="B16"/>
  <c r="B13"/>
  <c r="C12"/>
  <c r="B12"/>
</calcChain>
</file>

<file path=xl/sharedStrings.xml><?xml version="1.0" encoding="utf-8"?>
<sst xmlns="http://schemas.openxmlformats.org/spreadsheetml/2006/main" count="31" uniqueCount="26">
  <si>
    <t>Substance Abuse Rates</t>
  </si>
  <si>
    <t>Drop Out Rates</t>
  </si>
  <si>
    <t>Substance Abuse Rates (x-μ)</t>
  </si>
  <si>
    <t>(x-μ)2</t>
  </si>
  <si>
    <t>Drop Out Rates (x-μ)</t>
  </si>
  <si>
    <t>Province</t>
  </si>
  <si>
    <t>Alberta</t>
  </si>
  <si>
    <t>BC</t>
  </si>
  <si>
    <t>Manitoba</t>
  </si>
  <si>
    <t>New Brunswick</t>
  </si>
  <si>
    <t>Nfld&amp;Lbrdr</t>
  </si>
  <si>
    <t>Nova Scotia</t>
  </si>
  <si>
    <t>Ontario</t>
  </si>
  <si>
    <t>P.E.I</t>
  </si>
  <si>
    <t>Quebec</t>
  </si>
  <si>
    <t>Saskatchewan</t>
  </si>
  <si>
    <t>Mean</t>
  </si>
  <si>
    <t>Median</t>
  </si>
  <si>
    <t>Mode</t>
  </si>
  <si>
    <t>Maximum</t>
  </si>
  <si>
    <t>Minimum</t>
  </si>
  <si>
    <t>SUM</t>
  </si>
  <si>
    <t>/30</t>
  </si>
  <si>
    <t>Standard Deviation</t>
  </si>
  <si>
    <t>Variance</t>
  </si>
  <si>
    <t xml:space="preserve">                                       (N/A)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</si>
</sst>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6"/>
  <sheetViews>
    <sheetView tabSelected="1" workbookViewId="0">
      <selection activeCell="E16" sqref="E16"/>
    </sheetView>
  </sheetViews>
  <sheetFormatPr defaultRowHeight="15"/>
  <cols>
    <col min="1" max="1" width="21.140625" customWidth="1"/>
    <col min="2" max="2" width="21.85546875" customWidth="1"/>
    <col min="3" max="3" width="16" customWidth="1"/>
    <col min="4" max="4" width="30" customWidth="1"/>
    <col min="5" max="5" width="12" bestFit="1" customWidth="1"/>
    <col min="6" max="6" width="32.7109375" customWidth="1"/>
    <col min="7" max="7" width="29.85546875" customWidth="1"/>
    <col min="8" max="8" width="9.140625" customWidth="1"/>
  </cols>
  <sheetData>
    <row r="1" spans="1:7">
      <c r="A1" s="1" t="s">
        <v>5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3</v>
      </c>
    </row>
    <row r="2" spans="1:7">
      <c r="A2" s="1" t="s">
        <v>6</v>
      </c>
      <c r="B2">
        <v>0.13</v>
      </c>
      <c r="C2">
        <v>0.12</v>
      </c>
      <c r="D2">
        <f>(B2-B12)</f>
        <v>8.8300000000000045E-3</v>
      </c>
      <c r="E2">
        <f>D2^2</f>
        <v>7.7968900000000086E-5</v>
      </c>
      <c r="F2">
        <f>(C2-C12)</f>
        <v>1.9109999999999988E-2</v>
      </c>
      <c r="G2">
        <f>F2^2</f>
        <v>3.6519209999999957E-4</v>
      </c>
    </row>
    <row r="3" spans="1:7">
      <c r="A3" s="1" t="s">
        <v>7</v>
      </c>
      <c r="B3">
        <v>0.1285</v>
      </c>
      <c r="C3">
        <v>7.4999999999999997E-2</v>
      </c>
      <c r="D3">
        <f>(B3-B12)</f>
        <v>7.3300000000000032E-3</v>
      </c>
      <c r="E3">
        <f>D3^2</f>
        <v>5.3728900000000047E-5</v>
      </c>
      <c r="F3">
        <f>(C3-C12)</f>
        <v>-2.589000000000001E-2</v>
      </c>
      <c r="G3">
        <f>F3^2</f>
        <v>6.7029210000000053E-4</v>
      </c>
    </row>
    <row r="4" spans="1:7">
      <c r="A4" s="1" t="s">
        <v>8</v>
      </c>
      <c r="B4">
        <v>0.13519999999999999</v>
      </c>
      <c r="C4">
        <v>0.13</v>
      </c>
      <c r="D4">
        <f>(B4-B12)</f>
        <v>1.4029999999999987E-2</v>
      </c>
      <c r="E4">
        <f>D4^2</f>
        <v>1.9684089999999962E-4</v>
      </c>
      <c r="F4">
        <f>(C4-C12)</f>
        <v>2.9109999999999997E-2</v>
      </c>
      <c r="G4">
        <f>F4^2</f>
        <v>8.473920999999998E-4</v>
      </c>
    </row>
    <row r="5" spans="1:7">
      <c r="A5" s="1" t="s">
        <v>9</v>
      </c>
      <c r="B5">
        <v>0.12139999999999999</v>
      </c>
      <c r="C5">
        <v>0.09</v>
      </c>
      <c r="D5">
        <f>(B5-B12)</f>
        <v>2.299999999999941E-4</v>
      </c>
      <c r="E5">
        <f>D5^2</f>
        <v>5.2899999999997284E-8</v>
      </c>
      <c r="F5">
        <f>(C5-C12)</f>
        <v>-1.0890000000000011E-2</v>
      </c>
      <c r="G5">
        <f>F5^2</f>
        <v>1.1859210000000023E-4</v>
      </c>
    </row>
    <row r="6" spans="1:7">
      <c r="A6" s="1" t="s">
        <v>10</v>
      </c>
      <c r="B6">
        <v>0.12690000000000001</v>
      </c>
      <c r="C6">
        <v>0.08</v>
      </c>
      <c r="D6">
        <f>(B6-B12)</f>
        <v>5.7300000000000129E-3</v>
      </c>
      <c r="E6">
        <f>D6^2</f>
        <v>3.2832900000000144E-5</v>
      </c>
      <c r="F6">
        <f>(C6-C12)</f>
        <v>-2.0890000000000006E-2</v>
      </c>
      <c r="G6">
        <f>F6^2</f>
        <v>4.3639210000000022E-4</v>
      </c>
    </row>
    <row r="7" spans="1:7">
      <c r="A7" s="1" t="s">
        <v>11</v>
      </c>
      <c r="B7">
        <v>0.13800000000000001</v>
      </c>
      <c r="C7">
        <v>9.5000000000000001E-2</v>
      </c>
      <c r="D7">
        <f>(B7-B12)</f>
        <v>1.6830000000000012E-2</v>
      </c>
      <c r="E7">
        <f>D7^2</f>
        <v>2.8324890000000041E-4</v>
      </c>
      <c r="F7">
        <f>(C7-C12)</f>
        <v>-5.8900000000000063E-3</v>
      </c>
      <c r="G7">
        <f>F7^2</f>
        <v>3.4692100000000074E-5</v>
      </c>
    </row>
    <row r="8" spans="1:7">
      <c r="A8" s="1" t="s">
        <v>12</v>
      </c>
      <c r="B8">
        <v>0.1014</v>
      </c>
      <c r="C8">
        <v>0.09</v>
      </c>
      <c r="D8">
        <f>(B8-B12)</f>
        <v>-1.9769999999999996E-2</v>
      </c>
      <c r="E8">
        <f>D8^2</f>
        <v>3.9085289999999984E-4</v>
      </c>
      <c r="F8">
        <f>(C8-C12)</f>
        <v>-1.0890000000000011E-2</v>
      </c>
      <c r="G8">
        <f>F8^2</f>
        <v>1.1859210000000023E-4</v>
      </c>
    </row>
    <row r="9" spans="1:7">
      <c r="A9" s="1" t="s">
        <v>13</v>
      </c>
      <c r="B9">
        <v>9.8900000000000002E-2</v>
      </c>
      <c r="C9">
        <v>9.8900000000000002E-2</v>
      </c>
      <c r="D9">
        <f>(B9-B12)</f>
        <v>-2.2269999999999998E-2</v>
      </c>
      <c r="E9">
        <f>D9^2</f>
        <v>4.959528999999999E-4</v>
      </c>
      <c r="F9">
        <f>(C9-C12)</f>
        <v>-1.9900000000000057E-3</v>
      </c>
      <c r="G9">
        <f>F9^2</f>
        <v>3.9601000000000224E-6</v>
      </c>
    </row>
    <row r="10" spans="1:7">
      <c r="A10" s="1" t="s">
        <v>14</v>
      </c>
      <c r="B10">
        <v>9.1200000000000003E-2</v>
      </c>
      <c r="C10">
        <v>0.12</v>
      </c>
      <c r="D10">
        <f>(B10-B12)</f>
        <v>-2.9969999999999997E-2</v>
      </c>
      <c r="E10">
        <f>D10^2</f>
        <v>8.982008999999998E-4</v>
      </c>
      <c r="F10">
        <f>(C10-C12)</f>
        <v>1.9109999999999988E-2</v>
      </c>
      <c r="G10">
        <f>F10^2</f>
        <v>3.6519209999999957E-4</v>
      </c>
    </row>
    <row r="11" spans="1:7">
      <c r="A11" s="1" t="s">
        <v>15</v>
      </c>
      <c r="B11">
        <v>0.14019999999999999</v>
      </c>
      <c r="C11">
        <v>0.11</v>
      </c>
      <c r="D11">
        <f>(B11-B12)</f>
        <v>1.9029999999999991E-2</v>
      </c>
      <c r="E11">
        <f>D11^2</f>
        <v>3.6214089999999966E-4</v>
      </c>
      <c r="F11">
        <f>(C11-C12)</f>
        <v>9.1099999999999931E-3</v>
      </c>
      <c r="G11">
        <f>F11^2</f>
        <v>8.2992099999999879E-5</v>
      </c>
    </row>
    <row r="12" spans="1:7">
      <c r="A12" s="1" t="s">
        <v>16</v>
      </c>
      <c r="B12">
        <f>SUM(B2:B11)/10</f>
        <v>0.12117</v>
      </c>
      <c r="C12">
        <f>SUM(C2:C11)/10</f>
        <v>0.10089000000000001</v>
      </c>
      <c r="D12" s="1" t="s">
        <v>21</v>
      </c>
      <c r="E12">
        <f>SUM(E2:E11)</f>
        <v>2.7918209999999995E-3</v>
      </c>
      <c r="F12" s="1" t="s">
        <v>21</v>
      </c>
      <c r="G12">
        <f>SUM(G2:G11)</f>
        <v>3.0432890000000007E-3</v>
      </c>
    </row>
    <row r="13" spans="1:7">
      <c r="A13" s="1" t="s">
        <v>17</v>
      </c>
      <c r="B13">
        <f>MEDIAN(B2:B11)</f>
        <v>0.12770000000000001</v>
      </c>
      <c r="C13">
        <f>MEDIAN(C2:C11)</f>
        <v>9.6950000000000008E-2</v>
      </c>
      <c r="D13" s="1" t="s">
        <v>22</v>
      </c>
      <c r="E13">
        <f>(E12/E11)</f>
        <v>7.7092120773986093</v>
      </c>
      <c r="F13" s="1" t="s">
        <v>22</v>
      </c>
      <c r="G13">
        <f>G12/11</f>
        <v>2.7666263636363643E-4</v>
      </c>
    </row>
    <row r="14" spans="1:7">
      <c r="A14" s="1" t="s">
        <v>18</v>
      </c>
      <c r="B14" t="s">
        <v>25</v>
      </c>
      <c r="C14">
        <f>MODE(C2:C11)</f>
        <v>0.12</v>
      </c>
      <c r="D14" s="1" t="s">
        <v>23</v>
      </c>
      <c r="E14">
        <f>SQRT(E13)</f>
        <v>2.7765467900611021</v>
      </c>
      <c r="F14" s="1" t="s">
        <v>23</v>
      </c>
      <c r="G14">
        <f>SQRT(G13)</f>
        <v>1.6633178781088009E-2</v>
      </c>
    </row>
    <row r="15" spans="1:7">
      <c r="A15" s="1" t="s">
        <v>19</v>
      </c>
      <c r="B15">
        <f>MAX(B2:B11)</f>
        <v>0.14019999999999999</v>
      </c>
      <c r="C15">
        <f>MAX(C2:C11)</f>
        <v>0.13</v>
      </c>
      <c r="D15" s="1" t="s">
        <v>24</v>
      </c>
      <c r="E15">
        <f>(E14)^2</f>
        <v>7.7092120773986093</v>
      </c>
      <c r="F15" s="1" t="s">
        <v>24</v>
      </c>
    </row>
    <row r="16" spans="1:7">
      <c r="A16" s="1" t="s">
        <v>20</v>
      </c>
      <c r="B16">
        <f>MIN(B2:B11)</f>
        <v>9.1200000000000003E-2</v>
      </c>
      <c r="C16">
        <f>MIN(C2:C11)</f>
        <v>7.4999999999999997E-2</v>
      </c>
      <c r="D16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Lenovo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Lenovo User</cp:lastModifiedBy>
  <dcterms:created xsi:type="dcterms:W3CDTF">2010-12-07T09:09:04Z</dcterms:created>
  <dcterms:modified xsi:type="dcterms:W3CDTF">2010-12-07T10:08:56Z</dcterms:modified>
</cp:coreProperties>
</file>